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sto Logístic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R$ #,##0"/>
    <numFmt numFmtId="165" formatCode="0.0%"/>
  </numFmts>
  <fonts count="8">
    <font>
      <name val="Calibri"/>
      <family val="2"/>
      <color theme="1"/>
      <sz val="11"/>
      <scheme val="minor"/>
    </font>
    <font>
      <b val="1"/>
      <color rgb="FF23403D"/>
      <sz val="14"/>
    </font>
    <font>
      <i val="1"/>
      <color rgb="FF6B7676"/>
      <sz val="9"/>
    </font>
    <font>
      <name val="Calibri"/>
      <b val="1"/>
      <color rgb="FFFFFFFF"/>
      <sz val="11"/>
    </font>
    <font>
      <b val="1"/>
      <color rgb="FF23403D"/>
    </font>
    <font>
      <b val="1"/>
      <color rgb="FF1D7363"/>
    </font>
    <font>
      <color rgb="FF6B7676"/>
    </font>
    <font>
      <i val="1"/>
      <color rgb="FF6B7676"/>
      <sz val="8"/>
    </font>
  </fonts>
  <fills count="5">
    <fill>
      <patternFill/>
    </fill>
    <fill>
      <patternFill patternType="gray125"/>
    </fill>
    <fill>
      <patternFill patternType="solid">
        <fgColor rgb="FF23403D"/>
      </patternFill>
    </fill>
    <fill>
      <patternFill patternType="solid">
        <fgColor rgb="FFFFFDE7"/>
      </patternFill>
    </fill>
    <fill>
      <patternFill patternType="solid">
        <fgColor rgb="FFEAF0EF"/>
      </patternFill>
    </fill>
  </fills>
  <borders count="2">
    <border>
      <left/>
      <right/>
      <top/>
      <bottom/>
      <diagonal/>
    </border>
    <border>
      <left style="thin">
        <color rgb="FFD9DEDD"/>
      </left>
      <right style="thin">
        <color rgb="FFD9DEDD"/>
      </right>
      <top style="thin">
        <color rgb="FFD9DEDD"/>
      </top>
      <bottom style="thin">
        <color rgb="FFD9DEDD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left"/>
    </xf>
    <xf numFmtId="0" fontId="0" fillId="0" borderId="1" pivotButton="0" quotePrefix="0" xfId="0"/>
    <xf numFmtId="164" fontId="0" fillId="3" borderId="1" pivotButton="0" quotePrefix="0" xfId="0"/>
    <xf numFmtId="165" fontId="0" fillId="4" borderId="1" pivotButton="0" quotePrefix="0" xfId="0"/>
    <xf numFmtId="0" fontId="4" fillId="4" borderId="1" pivotButton="0" quotePrefix="0" xfId="0"/>
    <xf numFmtId="164" fontId="4" fillId="4" borderId="1" pivotButton="0" quotePrefix="0" xfId="0"/>
    <xf numFmtId="165" fontId="4" fillId="4" borderId="1" pivotButton="0" quotePrefix="0" xfId="0"/>
    <xf numFmtId="0" fontId="4" fillId="0" borderId="1" pivotButton="0" quotePrefix="0" xfId="0"/>
    <xf numFmtId="165" fontId="5" fillId="4" borderId="1" pivotButton="0" quotePrefix="0" xfId="0"/>
    <xf numFmtId="0" fontId="6" fillId="0" borderId="1" pivotButton="0" quotePrefix="0" xfId="0"/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38" customWidth="1" min="1" max="1"/>
    <col width="22" customWidth="1" min="2" max="2"/>
    <col width="20" customWidth="1" min="3" max="3"/>
  </cols>
  <sheetData>
    <row r="1">
      <c r="A1" s="1" t="inlineStr">
        <is>
          <t>Calculadora de Custo Logístico — Mais Kapital</t>
        </is>
      </c>
    </row>
    <row r="2">
      <c r="A2" s="2" t="inlineStr">
        <is>
          <t>Preencha os valores em amarelo (R$/ano). Os campos cinza são calculados automaticamente.</t>
        </is>
      </c>
    </row>
    <row r="4">
      <c r="A4" s="3" t="inlineStr">
        <is>
          <t>Componente</t>
        </is>
      </c>
      <c r="B4" s="3" t="inlineStr">
        <is>
          <t>Valor (R$/ano)</t>
        </is>
      </c>
      <c r="C4" s="3" t="inlineStr">
        <is>
          <t>% do custo logístico</t>
        </is>
      </c>
    </row>
    <row r="5">
      <c r="A5" s="4" t="inlineStr">
        <is>
          <t>Transporte</t>
        </is>
      </c>
      <c r="B5" s="5" t="n">
        <v>9000000</v>
      </c>
      <c r="C5" s="6">
        <f>IF($B$9=0,0,B5/$B$9)</f>
        <v/>
      </c>
    </row>
    <row r="6">
      <c r="A6" s="4" t="inlineStr">
        <is>
          <t>Estoque</t>
        </is>
      </c>
      <c r="B6" s="5" t="n">
        <v>5500000</v>
      </c>
      <c r="C6" s="6">
        <f>IF($B$9=0,0,B6/$B$9)</f>
        <v/>
      </c>
    </row>
    <row r="7">
      <c r="A7" s="4" t="inlineStr">
        <is>
          <t>Armazenagem</t>
        </is>
      </c>
      <c r="B7" s="5" t="n">
        <v>1000000</v>
      </c>
      <c r="C7" s="6">
        <f>IF($B$9=0,0,B7/$B$9)</f>
        <v/>
      </c>
    </row>
    <row r="8">
      <c r="A8" s="4" t="inlineStr">
        <is>
          <t>Administrativo</t>
        </is>
      </c>
      <c r="B8" s="5" t="n">
        <v>500000</v>
      </c>
      <c r="C8" s="6">
        <f>IF($B$9=0,0,B8/$B$9)</f>
        <v/>
      </c>
    </row>
    <row r="9">
      <c r="A9" s="7" t="inlineStr">
        <is>
          <t>Custo logístico total</t>
        </is>
      </c>
      <c r="B9" s="8">
        <f>SUM(B5:B8)</f>
        <v/>
      </c>
      <c r="C9" s="9">
        <f>IF(B9=0,0,1)</f>
        <v/>
      </c>
    </row>
    <row r="11">
      <c r="A11" s="10" t="inlineStr">
        <is>
          <t>Receita líquida (R$/ano)</t>
        </is>
      </c>
      <c r="B11" s="5" t="n">
        <v>200000000</v>
      </c>
    </row>
    <row r="12">
      <c r="A12" s="10" t="inlineStr">
        <is>
          <t>Custo logístico (% da receita líquida)</t>
        </is>
      </c>
      <c r="B12" s="11">
        <f>IF(B11=0,0,B9/B11)</f>
        <v/>
      </c>
    </row>
    <row r="13">
      <c r="A13" s="4" t="inlineStr">
        <is>
          <t>Benchmark de mercado (ILOS)</t>
        </is>
      </c>
      <c r="B13" s="12" t="inlineStr">
        <is>
          <t>~7% a 8% da receita líquida</t>
        </is>
      </c>
    </row>
    <row r="14">
      <c r="A14" s="10" t="inlineStr">
        <is>
          <t>Leitura</t>
        </is>
      </c>
      <c r="B14" s="10">
        <f>IF(B12&gt;0.08,"Acima do benchmark — há oportunidade de redução.",IF(B12=0,"Preencha os valores.","Dentro ou abaixo do benchmark — mantenha e refine."))</f>
        <v/>
      </c>
    </row>
    <row r="16">
      <c r="A16" s="2" t="inlineStr">
        <is>
          <t>Quer transformar este número em plano de ação? Fale com a MK: wa.me/5511969037268 · maiskapital.com</t>
        </is>
      </c>
    </row>
    <row r="17">
      <c r="A17" s="13" t="inlineStr">
        <is>
          <t>Fonte do benchmark: ILOS — Custos Logísticos no Brasil. Valores variam por setor.</t>
        </is>
      </c>
    </row>
  </sheetData>
  <mergeCells count="3">
    <mergeCell ref="A1:C1"/>
    <mergeCell ref="B14:C14"/>
    <mergeCell ref="A2:C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2026-06-23T20:34:30Z</dcterms:created>
  <dcterms:modified xmlns:dcterms="http://purl.org/dc/terms/" xmlns:xsi="http://www.w3.org/2001/XMLSchema-instance" xsi:type="dcterms:W3CDTF">2026-06-23T20:34:30Z</dcterms:modified>
</cp:coreProperties>
</file>